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8" i="1"/>
  <c r="E38"/>
  <c r="D39"/>
  <c r="E39"/>
  <c r="D36"/>
  <c r="E36"/>
  <c r="C36"/>
  <c r="N36"/>
  <c r="N39" s="1"/>
  <c r="O36"/>
  <c r="M36"/>
  <c r="N38"/>
  <c r="O38"/>
  <c r="M38"/>
  <c r="M39" s="1"/>
  <c r="K36"/>
  <c r="L36"/>
  <c r="H36"/>
  <c r="G36"/>
  <c r="F36"/>
  <c r="J36"/>
  <c r="I36"/>
  <c r="F38"/>
  <c r="G38"/>
  <c r="H38"/>
  <c r="I38"/>
  <c r="J38"/>
  <c r="K38"/>
  <c r="L38"/>
  <c r="O39" l="1"/>
  <c r="L39"/>
  <c r="K39"/>
  <c r="J39"/>
  <c r="G39"/>
  <c r="I39"/>
  <c r="H39"/>
  <c r="F39"/>
  <c r="C38"/>
  <c r="A20"/>
  <c r="A11"/>
  <c r="A12" s="1"/>
  <c r="A13" s="1"/>
  <c r="A14" s="1"/>
  <c r="A15" s="1"/>
  <c r="A16" s="1"/>
  <c r="A17" s="1"/>
  <c r="A18" s="1"/>
  <c r="C39" l="1"/>
  <c r="A2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<sst xmlns="http://schemas.openxmlformats.org/spreadsheetml/2006/main" count="49" uniqueCount="49">
  <si>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</si>
  <si>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</si>
  <si>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</si>
  <si>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</si>
  <si>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</si>
  <si>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</si>
  <si>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</si>
  <si>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</si>
  <si>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</si>
  <si>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</si>
  <si>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</si>
  <si>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</si>
  <si>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</si>
  <si>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</si>
  <si>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</si>
  <si>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</si>
  <si>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</si>
  <si>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</si>
  <si>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</si>
  <si>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</si>
  <si>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</si>
  <si>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</si>
  <si>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</si>
  <si>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</si>
  <si>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</si>
  <si>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</si>
  <si>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</si>
  <si>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</si>
  <si>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</si>
  <si>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</si>
  <si>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</si>
  <si>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</si>
  <si>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</si>
  <si>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</si>
  <si>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</si>
  <si>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</si>
  <si>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</si>
  <si>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</si>
  <si>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</si>
  <si>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</si>
  <si>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</si>
  <si>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</si>
  <si>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</si>
  <si>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</si>
  <si>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</si>
  <si>
    <t>ACTIVITATEA CURENTĂ</t>
  </si>
  <si>
    <t>RAPIDMED SRL (contract de la 15.11.2024</t>
  </si>
  <si>
    <t>Activ crta</t>
  </si>
  <si>
    <t>PNCC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</si>
</sst>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10" fontId="0" fillId="0" borderId="0" xfId="0" applyNumberFormat="1" applyAlignment="1">
      <alignment vertical="center"/>
    </xf>
    <xf numFmtId="4" fontId="7" fillId="5" borderId="2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4" fontId="7" fillId="5" borderId="8" xfId="0" applyNumberFormat="1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vertical="center"/>
    </xf>
    <xf numFmtId="0" fontId="8" fillId="0" borderId="0" xfId="0" applyFont="1"/>
    <xf numFmtId="1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1" fontId="3" fillId="2" borderId="1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43"/>
  <sheetViews>
    <sheetView tabSelected="1" workbookViewId="0">
      <selection activeCell="AC3" sqref="AC3"/>
    </sheetView>
  </sheetViews>
  <sheetFormatPr defaultRowHeight="15" outlineLevelCol="1"/>
  <cols>
    <col min="1" max="1" width="6.42578125" style="1" bestFit="1" customWidth="1"/>
    <col min="2" max="2" width="20.5703125" style="1" customWidth="1"/>
    <col min="3" max="4" width="15" style="22" customWidth="1"/>
    <col min="5" max="5" width="11.28515625" style="1" customWidth="1"/>
    <col min="6" max="6" width="12.140625" style="1" hidden="1" customWidth="1" outlineLevel="1"/>
    <col min="7" max="7" width="11" hidden="1" customWidth="1" outlineLevel="1"/>
    <col min="8" max="8" width="11.7109375" hidden="1" customWidth="1" outlineLevel="1"/>
    <col min="9" max="9" width="13.7109375" hidden="1" customWidth="1" outlineLevel="1"/>
    <col min="10" max="11" width="10" hidden="1" customWidth="1" outlineLevel="1"/>
    <col min="12" max="12" width="12.7109375" hidden="1" customWidth="1" outlineLevel="1"/>
    <col min="13" max="14" width="11.7109375" hidden="1" customWidth="1" outlineLevel="1"/>
    <col min="15" max="15" width="11.5703125" hidden="1" customWidth="1" outlineLevel="1"/>
    <col min="16" max="16" width="9.140625" collapsed="1"/>
  </cols>
  <sheetData>
    <row r="4" spans="1:16">
      <c r="A4" s="16" t="s">
        <v>45</v>
      </c>
    </row>
    <row r="5" spans="1:16">
      <c r="A5" s="40" t="s">
        <v>0</v>
      </c>
      <c r="B5" s="42" t="s">
        <v>38</v>
      </c>
      <c r="C5" s="33" t="s">
        <v>28</v>
      </c>
      <c r="D5" s="31"/>
      <c r="E5" s="39" t="s">
        <v>29</v>
      </c>
      <c r="F5" s="44" t="s">
        <v>42</v>
      </c>
      <c r="G5" s="44" t="s">
        <v>43</v>
      </c>
      <c r="H5" s="35" t="s">
        <v>30</v>
      </c>
      <c r="I5" s="29" t="s">
        <v>31</v>
      </c>
      <c r="J5" s="31" t="s">
        <v>32</v>
      </c>
      <c r="K5" s="31" t="s">
        <v>33</v>
      </c>
      <c r="L5" s="27" t="s">
        <v>34</v>
      </c>
      <c r="M5" s="33" t="s">
        <v>35</v>
      </c>
      <c r="N5" s="31" t="s">
        <v>36</v>
      </c>
      <c r="O5" s="27" t="s">
        <v>37</v>
      </c>
    </row>
    <row r="6" spans="1:16">
      <c r="A6" s="41"/>
      <c r="B6" s="43"/>
      <c r="C6" s="34"/>
      <c r="D6" s="32"/>
      <c r="E6" s="39"/>
      <c r="F6" s="44"/>
      <c r="G6" s="44"/>
      <c r="H6" s="36"/>
      <c r="I6" s="30"/>
      <c r="J6" s="32"/>
      <c r="K6" s="32"/>
      <c r="L6" s="28"/>
      <c r="M6" s="34"/>
      <c r="N6" s="32"/>
      <c r="O6" s="28"/>
    </row>
    <row r="7" spans="1:16">
      <c r="A7" s="3"/>
      <c r="B7" s="2"/>
      <c r="C7" s="23" t="s">
        <v>47</v>
      </c>
      <c r="D7" s="26" t="s">
        <v>48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s="13" customFormat="1">
      <c r="A8" s="7">
        <v>1</v>
      </c>
      <c r="B8" s="4" t="s">
        <v>1</v>
      </c>
      <c r="C8" s="18">
        <v>36412.39</v>
      </c>
      <c r="D8" s="45">
        <v>14706</v>
      </c>
      <c r="E8" s="15">
        <v>37023.61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7"/>
    </row>
    <row r="9" spans="1:16" s="13" customFormat="1">
      <c r="A9" s="7">
        <v>2</v>
      </c>
      <c r="B9" s="5" t="s">
        <v>2</v>
      </c>
      <c r="C9" s="18">
        <v>38381.65</v>
      </c>
      <c r="D9" s="45">
        <v>3944</v>
      </c>
      <c r="E9" s="15">
        <v>14603.19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7"/>
    </row>
    <row r="10" spans="1:16" s="13" customFormat="1">
      <c r="A10" s="7">
        <v>3</v>
      </c>
      <c r="B10" s="5" t="s">
        <v>3</v>
      </c>
      <c r="C10" s="18">
        <v>99493.65</v>
      </c>
      <c r="D10" s="45">
        <v>10830</v>
      </c>
      <c r="E10" s="15">
        <v>106527.12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/>
    </row>
    <row r="11" spans="1:16" s="13" customFormat="1" ht="22.5">
      <c r="A11" s="7">
        <f>A10+1</f>
        <v>4</v>
      </c>
      <c r="B11" s="4" t="s">
        <v>4</v>
      </c>
      <c r="C11" s="18">
        <v>43391.360000000001</v>
      </c>
      <c r="D11" s="45">
        <v>342</v>
      </c>
      <c r="E11" s="15">
        <v>44119.74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/>
    </row>
    <row r="12" spans="1:16" s="13" customFormat="1" ht="22.5">
      <c r="A12" s="7">
        <f t="shared" ref="A12:A18" si="0">A11+1</f>
        <v>5</v>
      </c>
      <c r="B12" s="4" t="s">
        <v>5</v>
      </c>
      <c r="C12" s="18">
        <v>27345.13</v>
      </c>
      <c r="D12" s="45">
        <v>3720</v>
      </c>
      <c r="E12" s="15">
        <v>27804.15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</row>
    <row r="13" spans="1:16" s="13" customFormat="1">
      <c r="A13" s="7">
        <f t="shared" si="0"/>
        <v>6</v>
      </c>
      <c r="B13" s="4" t="s">
        <v>6</v>
      </c>
      <c r="C13" s="18">
        <v>22021.64</v>
      </c>
      <c r="D13" s="45">
        <v>4674</v>
      </c>
      <c r="E13" s="15">
        <v>17257.439999999999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</row>
    <row r="14" spans="1:16" s="13" customFormat="1" ht="22.5">
      <c r="A14" s="7">
        <f t="shared" si="0"/>
        <v>7</v>
      </c>
      <c r="B14" s="4" t="s">
        <v>7</v>
      </c>
      <c r="C14" s="18">
        <v>93639.97</v>
      </c>
      <c r="D14" s="45">
        <v>8892</v>
      </c>
      <c r="E14" s="15">
        <v>98787.39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7"/>
    </row>
    <row r="15" spans="1:16" s="13" customFormat="1">
      <c r="A15" s="7">
        <f t="shared" si="0"/>
        <v>8</v>
      </c>
      <c r="B15" s="4" t="s">
        <v>8</v>
      </c>
      <c r="C15" s="18">
        <v>46312.79</v>
      </c>
      <c r="D15" s="45">
        <v>19926</v>
      </c>
      <c r="E15" s="15">
        <v>32140.1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7"/>
    </row>
    <row r="16" spans="1:16" s="13" customFormat="1">
      <c r="A16" s="7">
        <f t="shared" si="0"/>
        <v>9</v>
      </c>
      <c r="B16" s="4" t="s">
        <v>9</v>
      </c>
      <c r="C16" s="18">
        <v>72245.899999999994</v>
      </c>
      <c r="D16" s="45">
        <v>32390</v>
      </c>
      <c r="E16" s="15">
        <v>82647.839999999997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7"/>
    </row>
    <row r="17" spans="1:16" s="13" customFormat="1">
      <c r="A17" s="7">
        <f t="shared" si="0"/>
        <v>10</v>
      </c>
      <c r="B17" s="4" t="s">
        <v>10</v>
      </c>
      <c r="C17" s="18">
        <v>26057.54</v>
      </c>
      <c r="D17" s="45">
        <v>912</v>
      </c>
      <c r="E17" s="15">
        <v>26494.95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7"/>
    </row>
    <row r="18" spans="1:16" s="13" customFormat="1">
      <c r="A18" s="7">
        <f t="shared" si="0"/>
        <v>11</v>
      </c>
      <c r="B18" s="4" t="s">
        <v>11</v>
      </c>
      <c r="C18" s="18">
        <v>25427.27</v>
      </c>
      <c r="D18" s="45">
        <v>684</v>
      </c>
      <c r="E18" s="15">
        <v>25854.09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/>
    </row>
    <row r="19" spans="1:16" s="13" customFormat="1">
      <c r="A19" s="7">
        <v>12</v>
      </c>
      <c r="B19" s="5" t="s">
        <v>12</v>
      </c>
      <c r="C19" s="18">
        <v>87456.27</v>
      </c>
      <c r="D19" s="45">
        <v>12876</v>
      </c>
      <c r="E19" s="15">
        <v>88924.33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7"/>
    </row>
    <row r="20" spans="1:16" s="13" customFormat="1">
      <c r="A20" s="7">
        <f>A19+1</f>
        <v>13</v>
      </c>
      <c r="B20" s="4" t="s">
        <v>13</v>
      </c>
      <c r="C20" s="18">
        <v>23468.83</v>
      </c>
      <c r="D20" s="45">
        <v>0</v>
      </c>
      <c r="E20" s="15">
        <v>18728.25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7"/>
    </row>
    <row r="21" spans="1:16" s="13" customFormat="1">
      <c r="A21" s="7">
        <f>A20+1</f>
        <v>14</v>
      </c>
      <c r="B21" s="4" t="s">
        <v>14</v>
      </c>
      <c r="C21" s="18">
        <v>66137.94</v>
      </c>
      <c r="D21" s="45">
        <v>9644</v>
      </c>
      <c r="E21" s="15">
        <v>81550.41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7"/>
    </row>
    <row r="22" spans="1:16" s="13" customFormat="1">
      <c r="A22" s="7">
        <f t="shared" ref="A22:A33" si="1">A21+1</f>
        <v>15</v>
      </c>
      <c r="B22" s="4" t="s">
        <v>15</v>
      </c>
      <c r="C22" s="18">
        <v>74179.990000000005</v>
      </c>
      <c r="D22" s="45">
        <v>3606</v>
      </c>
      <c r="E22" s="15">
        <v>75425.19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7"/>
    </row>
    <row r="23" spans="1:16" s="13" customFormat="1">
      <c r="A23" s="7">
        <f t="shared" si="1"/>
        <v>16</v>
      </c>
      <c r="B23" s="4" t="s">
        <v>16</v>
      </c>
      <c r="C23" s="18">
        <v>33899.42</v>
      </c>
      <c r="D23" s="45">
        <v>7368</v>
      </c>
      <c r="E23" s="15">
        <v>34468.46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/>
    </row>
    <row r="24" spans="1:16" s="13" customFormat="1">
      <c r="A24" s="7">
        <f t="shared" si="1"/>
        <v>17</v>
      </c>
      <c r="B24" s="8" t="s">
        <v>17</v>
      </c>
      <c r="C24" s="18">
        <v>29211.599999999999</v>
      </c>
      <c r="D24" s="45">
        <v>9348</v>
      </c>
      <c r="E24" s="15">
        <v>38640.870000000003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7"/>
    </row>
    <row r="25" spans="1:16" s="13" customFormat="1">
      <c r="A25" s="7">
        <f t="shared" si="1"/>
        <v>18</v>
      </c>
      <c r="B25" s="5" t="s">
        <v>18</v>
      </c>
      <c r="C25" s="18">
        <v>52964.46</v>
      </c>
      <c r="D25" s="45">
        <v>0</v>
      </c>
      <c r="E25" s="15">
        <v>48490.18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7"/>
    </row>
    <row r="26" spans="1:16" s="13" customFormat="1">
      <c r="A26" s="7">
        <f t="shared" si="1"/>
        <v>19</v>
      </c>
      <c r="B26" s="5" t="s">
        <v>19</v>
      </c>
      <c r="C26" s="18">
        <v>35657.68</v>
      </c>
      <c r="D26" s="45">
        <v>0</v>
      </c>
      <c r="E26" s="15">
        <v>40725.699999999997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7"/>
    </row>
    <row r="27" spans="1:16" s="13" customFormat="1">
      <c r="A27" s="7">
        <f t="shared" si="1"/>
        <v>20</v>
      </c>
      <c r="B27" s="5" t="s">
        <v>20</v>
      </c>
      <c r="C27" s="18">
        <v>30342.3</v>
      </c>
      <c r="D27" s="45">
        <v>9052</v>
      </c>
      <c r="E27" s="15">
        <v>30851.64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7"/>
    </row>
    <row r="28" spans="1:16" s="13" customFormat="1" ht="22.5">
      <c r="A28" s="7">
        <f t="shared" si="1"/>
        <v>21</v>
      </c>
      <c r="B28" s="5" t="s">
        <v>21</v>
      </c>
      <c r="C28" s="18">
        <v>45714.98</v>
      </c>
      <c r="D28" s="45">
        <v>3648</v>
      </c>
      <c r="E28" s="15">
        <v>47955.23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7"/>
    </row>
    <row r="29" spans="1:16" s="13" customFormat="1">
      <c r="A29" s="7">
        <f t="shared" si="1"/>
        <v>22</v>
      </c>
      <c r="B29" s="4" t="s">
        <v>22</v>
      </c>
      <c r="C29" s="18">
        <v>35914.660000000003</v>
      </c>
      <c r="D29" s="45">
        <v>13041</v>
      </c>
      <c r="E29" s="15">
        <v>36517.53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7"/>
    </row>
    <row r="30" spans="1:16" s="13" customFormat="1" ht="22.5">
      <c r="A30" s="7">
        <f t="shared" si="1"/>
        <v>23</v>
      </c>
      <c r="B30" s="4" t="s">
        <v>23</v>
      </c>
      <c r="C30" s="18">
        <v>37643.17</v>
      </c>
      <c r="D30" s="46">
        <v>4446</v>
      </c>
      <c r="E30" s="15">
        <v>40062.839999999997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7"/>
    </row>
    <row r="31" spans="1:16" s="13" customFormat="1">
      <c r="A31" s="7">
        <f t="shared" si="1"/>
        <v>24</v>
      </c>
      <c r="B31" s="14" t="s">
        <v>39</v>
      </c>
      <c r="C31" s="18">
        <v>32844.449999999997</v>
      </c>
      <c r="D31" s="47">
        <v>0</v>
      </c>
      <c r="E31" s="15">
        <v>23263.21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7"/>
    </row>
    <row r="32" spans="1:16" s="13" customFormat="1">
      <c r="A32" s="7">
        <f t="shared" si="1"/>
        <v>25</v>
      </c>
      <c r="B32" s="4" t="s">
        <v>40</v>
      </c>
      <c r="C32" s="18">
        <v>38251.81</v>
      </c>
      <c r="D32" s="45">
        <v>8337</v>
      </c>
      <c r="E32" s="15">
        <v>32652.080000000002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7"/>
    </row>
    <row r="33" spans="1:16" s="13" customFormat="1">
      <c r="A33" s="7">
        <f t="shared" si="1"/>
        <v>26</v>
      </c>
      <c r="B33" s="4" t="s">
        <v>41</v>
      </c>
      <c r="C33" s="19">
        <v>37112.99</v>
      </c>
      <c r="D33" s="46">
        <v>1909.5</v>
      </c>
      <c r="E33" s="15">
        <v>37735.980000000003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7"/>
    </row>
    <row r="34" spans="1:16" s="13" customFormat="1">
      <c r="A34" s="7">
        <v>27</v>
      </c>
      <c r="B34" s="14" t="s">
        <v>44</v>
      </c>
      <c r="C34" s="19">
        <v>19340.95</v>
      </c>
      <c r="D34" s="46">
        <v>978</v>
      </c>
      <c r="E34" s="15">
        <v>19665.61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7"/>
    </row>
    <row r="35" spans="1:16" s="13" customFormat="1" ht="23.25" thickBot="1">
      <c r="A35" s="7">
        <v>28</v>
      </c>
      <c r="B35" s="4" t="s">
        <v>46</v>
      </c>
      <c r="C35" s="20">
        <v>37129.21</v>
      </c>
      <c r="D35" s="47">
        <v>1860</v>
      </c>
      <c r="E35" s="15">
        <v>37680.99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7"/>
    </row>
    <row r="36" spans="1:16" s="13" customFormat="1" ht="15.75" thickBot="1">
      <c r="A36" s="37" t="s">
        <v>24</v>
      </c>
      <c r="B36" s="37"/>
      <c r="C36" s="21">
        <f t="shared" ref="C36:E36" si="2">SUM(C8:C35)</f>
        <v>1247999.9999999998</v>
      </c>
      <c r="D36" s="21">
        <f t="shared" si="2"/>
        <v>187133.5</v>
      </c>
      <c r="E36" s="21">
        <f t="shared" si="2"/>
        <v>1246598.1200000001</v>
      </c>
      <c r="F36" s="9">
        <f t="shared" ref="E36:I36" si="3">SUM(F8:F34)</f>
        <v>0</v>
      </c>
      <c r="G36" s="9">
        <f t="shared" si="3"/>
        <v>0</v>
      </c>
      <c r="H36" s="9">
        <f t="shared" si="3"/>
        <v>0</v>
      </c>
      <c r="I36" s="9">
        <f t="shared" si="3"/>
        <v>0</v>
      </c>
      <c r="J36" s="9">
        <f t="shared" ref="J36:L36" si="4">SUM(J8:J34)</f>
        <v>0</v>
      </c>
      <c r="K36" s="9">
        <f t="shared" si="4"/>
        <v>0</v>
      </c>
      <c r="L36" s="9">
        <f t="shared" si="4"/>
        <v>0</v>
      </c>
      <c r="M36" s="9">
        <f>SUM(M8:M35)</f>
        <v>0</v>
      </c>
      <c r="N36" s="9">
        <f t="shared" ref="N36:O36" si="5">SUM(N8:N35)</f>
        <v>0</v>
      </c>
      <c r="O36" s="9">
        <f t="shared" si="5"/>
        <v>0</v>
      </c>
      <c r="P36" s="17"/>
    </row>
    <row r="37" spans="1:16" s="13" customFormat="1">
      <c r="A37" s="7">
        <v>1</v>
      </c>
      <c r="B37" s="10" t="s">
        <v>25</v>
      </c>
      <c r="C37" s="20">
        <v>52000</v>
      </c>
      <c r="D37" s="47">
        <v>16229</v>
      </c>
      <c r="E37" s="6">
        <v>53401.88</v>
      </c>
      <c r="F37" s="6"/>
      <c r="G37" s="6"/>
      <c r="H37" s="6"/>
      <c r="I37" s="6"/>
      <c r="J37" s="6"/>
      <c r="K37" s="6"/>
      <c r="L37" s="6"/>
      <c r="M37" s="6"/>
      <c r="N37" s="15"/>
      <c r="O37" s="6"/>
      <c r="P37" s="17"/>
    </row>
    <row r="38" spans="1:16" s="13" customFormat="1">
      <c r="A38" s="37" t="s">
        <v>26</v>
      </c>
      <c r="B38" s="37"/>
      <c r="C38" s="24">
        <f>SUM(C37)</f>
        <v>52000</v>
      </c>
      <c r="D38" s="24">
        <f t="shared" ref="D38:E38" si="6">SUM(D37)</f>
        <v>16229</v>
      </c>
      <c r="E38" s="24">
        <f t="shared" si="6"/>
        <v>53401.88</v>
      </c>
      <c r="F38" s="9">
        <f t="shared" ref="E38:L38" si="7">SUM(F37)</f>
        <v>0</v>
      </c>
      <c r="G38" s="9">
        <f t="shared" si="7"/>
        <v>0</v>
      </c>
      <c r="H38" s="9">
        <f t="shared" si="7"/>
        <v>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ref="M38:O38" si="8">SUM(M37)</f>
        <v>0</v>
      </c>
      <c r="N38" s="9">
        <f t="shared" si="8"/>
        <v>0</v>
      </c>
      <c r="O38" s="9">
        <f t="shared" si="8"/>
        <v>0</v>
      </c>
      <c r="P38" s="17"/>
    </row>
    <row r="39" spans="1:16" s="13" customFormat="1">
      <c r="A39" s="38" t="s">
        <v>27</v>
      </c>
      <c r="B39" s="38"/>
      <c r="C39" s="25">
        <f>+C36+C38</f>
        <v>1299999.9999999998</v>
      </c>
      <c r="D39" s="25">
        <f t="shared" ref="D39:E39" si="9">+D36+D38</f>
        <v>203362.5</v>
      </c>
      <c r="E39" s="25">
        <f t="shared" si="9"/>
        <v>1300000</v>
      </c>
      <c r="F39" s="11">
        <f t="shared" ref="E39:L39" si="10">+F36+F38</f>
        <v>0</v>
      </c>
      <c r="G39" s="11">
        <f t="shared" si="10"/>
        <v>0</v>
      </c>
      <c r="H39" s="11">
        <f t="shared" si="10"/>
        <v>0</v>
      </c>
      <c r="I39" s="11">
        <f t="shared" si="10"/>
        <v>0</v>
      </c>
      <c r="J39" s="11">
        <f t="shared" si="10"/>
        <v>0</v>
      </c>
      <c r="K39" s="11">
        <f t="shared" si="10"/>
        <v>0</v>
      </c>
      <c r="L39" s="11">
        <f t="shared" si="10"/>
        <v>0</v>
      </c>
      <c r="M39" s="11">
        <f t="shared" ref="M39:O39" si="11">+M36+M38</f>
        <v>0</v>
      </c>
      <c r="N39" s="11">
        <f t="shared" si="11"/>
        <v>0</v>
      </c>
      <c r="O39" s="11">
        <f t="shared" si="11"/>
        <v>0</v>
      </c>
      <c r="P39" s="17"/>
    </row>
    <row r="41" spans="1:16">
      <c r="B41" s="12"/>
    </row>
    <row r="42" spans="1:16">
      <c r="B42" s="12"/>
    </row>
    <row r="43" spans="1:16">
      <c r="B43" s="12"/>
    </row>
  </sheetData>
  <mergeCells count="17">
    <mergeCell ref="H5:H6"/>
    <mergeCell ref="A36:B36"/>
    <mergeCell ref="A38:B38"/>
    <mergeCell ref="A39:B39"/>
    <mergeCell ref="E5:E6"/>
    <mergeCell ref="A5:A6"/>
    <mergeCell ref="B5:B6"/>
    <mergeCell ref="F5:F6"/>
    <mergeCell ref="G5:G6"/>
    <mergeCell ref="C5:D6"/>
    <mergeCell ref="O5:O6"/>
    <mergeCell ref="I5:I6"/>
    <mergeCell ref="J5:J6"/>
    <mergeCell ref="K5:K6"/>
    <mergeCell ref="L5:L6"/>
    <mergeCell ref="N5:N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2022-12-28T14:47:56Z</dcterms:created>
  <dcterms:modified xsi:type="dcterms:W3CDTF">2025-01-31T11:24:17Z</dcterms:modified>
</cp:coreProperties>
</file>